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lberto Cuellar\Documents\"/>
    </mc:Choice>
  </mc:AlternateContent>
  <bookViews>
    <workbookView xWindow="0" yWindow="0" windowWidth="24000" windowHeight="913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G29" i="1"/>
  <c r="O29" i="1" s="1"/>
  <c r="E29" i="1"/>
  <c r="G27" i="1"/>
  <c r="O27" i="1" s="1"/>
  <c r="E27" i="1"/>
  <c r="O25" i="1"/>
  <c r="G25" i="1"/>
  <c r="E25" i="1"/>
  <c r="M7" i="1" l="1"/>
</calcChain>
</file>

<file path=xl/sharedStrings.xml><?xml version="1.0" encoding="utf-8"?>
<sst xmlns="http://schemas.openxmlformats.org/spreadsheetml/2006/main" count="42" uniqueCount="32">
  <si>
    <t>Nombre de la Entidad:</t>
  </si>
  <si>
    <t>ORQUESTA FILARMÓNICA DE BOGOTÁ</t>
  </si>
  <si>
    <t>Periodo Evaluado:</t>
  </si>
  <si>
    <t>ENERO A DICIEMBRE DE 2020</t>
  </si>
  <si>
    <t>Estado del sistema de Control Interno de la entidad</t>
  </si>
  <si>
    <t>Conclusión general sobre la evaluación del Sistema de Control Interno</t>
  </si>
  <si>
    <t>¿Están todos los componentes operando juntos y de manera integrada? (Si / en proceso / No) (Justifique su respuesta):</t>
  </si>
  <si>
    <t>Si</t>
  </si>
  <si>
    <t xml:space="preserve">Los componentes del sistema  de Control estan funcionada de una manera articulada de manera que permiten la efectividad de los controles dado por un ambiente de control que propicia contar con un recursos humano  dispuesto a ejecutar  el que hacer diario de sus funciones aplicando el autocontrol en sus procesos y en los niveles de supervisión poder realizar el seguimiento debido  y evitar la materialización de los riesgos, la tercera barrera se complementa con la labor de aseguramiento que ejerce  la OCI de manera independiente.
El Sistema de Control Interno por medio de la aplicación y ejecución de las políticas definidas en el Modelo Integrado de Planeación y Gestión MIPG desarrolla actividades permanentementes que tienen como fin último el fortalecimiento de los cinco componentes definidos en el Modelo Estandar de Control Interno MECI. </t>
  </si>
  <si>
    <t>¿Es efectivo el sistema de control interno para los objetivos evaluados? (Si/No) (Justifique su respuesta):</t>
  </si>
  <si>
    <r>
      <t xml:space="preserve">Esta herramienta para la revisión de la evaluación independiente evidencia que la Entidad cumple con la mayoría de los lineamientos, </t>
    </r>
    <r>
      <rPr>
        <u/>
        <sz val="12"/>
        <rFont val="Arial"/>
        <family val="2"/>
      </rPr>
      <t>tambien</t>
    </r>
    <r>
      <rPr>
        <sz val="12"/>
        <rFont val="Arial"/>
        <family val="2"/>
      </rPr>
      <t xml:space="preserve"> se evidencia en las evaluaciones del FURAG resultados sobresalientes,  toda vez que en cuyo rankig laOFB se encuentra en los primeros lugares durante las dos últimas evaluaciones , otro indicador es el bajo número de hallazgos en las visitas de regularidad de la Contraloría y el cierre de todas las acciones de mejora formuladas en </t>
    </r>
    <r>
      <rPr>
        <u/>
        <sz val="12"/>
        <rFont val="Arial"/>
        <family val="2"/>
      </rPr>
      <t>otras</t>
    </r>
    <r>
      <rPr>
        <sz val="12"/>
        <rFont val="Arial"/>
        <family val="2"/>
      </rPr>
      <t xml:space="preserve"> vigencias anteriores, adicionalmente se ha podido evidenciar mejoras en los procesos resultado de las recomendaciones de los seguimientos, </t>
    </r>
    <r>
      <rPr>
        <u/>
        <sz val="12"/>
        <rFont val="Arial"/>
        <family val="2"/>
      </rPr>
      <t>y</t>
    </r>
    <r>
      <rPr>
        <sz val="12"/>
        <rFont val="Arial"/>
        <family val="2"/>
      </rPr>
      <t xml:space="preserve"> auditorías y la adecuada gestión de los riesgos identificados.
Se evidencia que la gestión del Sistema de Control Interno de la OFB cumple con los criterios de eficiencia y efectividad actuando bajo los modelos de Líneas de Defensa y Operación por procesos de manera artículada.</t>
    </r>
  </si>
  <si>
    <t>La entidad cuenta dentro de su Sistema de Control Interno, con una institucionalidad (Líneas de defensa)  que le permita la toma de decisiones frente al control (Si/No) (Justifique su respuesta):</t>
  </si>
  <si>
    <t xml:space="preserve">La Entidad ha incorporado formalmente todos los elementos del sistema de control interno que dicta la normativa actual : ha adoptado por resolución el MECI, conformado un Comité de Coordinación del SCI, aprueba un plan anual de auditorías y lo ejecuta , tiene en su estructura una Oficina de Control Interno con un jefe que es nombrado independientemente por el Alcalde Mayor para  un periodo fijo, tiene una política de riesgos que le permite actuar con sus líneas de defensa y opera efectivamente a traves de un mecanismo de autoevaluación transversal a todos los procesos que es permanente ya que tiene un periodo fijo de revisión , tiene mecanismos de verificación por medio de evidencias y le hace seguimiento la 2da línea(Planeación) y evalúa la 3era linea (OCI).
El Modelo de Operación por Procesos permite por medio de las diferentes políticas y procedimientos, una clara definición de roles y responsabilidades en la gestión del proceso de mejora continua, toma de decisiones y generación de valor.
 </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</si>
  <si>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</si>
  <si>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</si>
  <si>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</si>
  <si>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</si>
  <si>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</si>
  <si>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</si>
  <si>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</si>
  <si>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</si>
  <si>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La Entidad existe un adecuado ambiente para que se conduzca el sistema de control interno , se promueben los principios y valores  adoptados por la organización, se da un adecuado clima laboral que promueve la estabilidad y permanencia de los funcionarios mediante las politicas de talento humano, se tiene estableciadas las funciones y tareas debidamente desagregadas y se detecta procesos de evaluación que contienen los diferentes niveles para prevenir el riesgo de hechos que vulneren el cumplimientos de los fines de la OFB. Como debilidades se detectaron falencias de indole formal como son el hecho de no aprobar la politica de Gestión de Riesgos por parte del CICCI y no tener en proceso para gestionar los conflictos de interes.</t>
  </si>
  <si>
    <t>N.A.</t>
  </si>
  <si>
    <t>Este informe es la linea base para evaluar el componente</t>
  </si>
  <si>
    <t>Evaluación de riesgos</t>
  </si>
  <si>
    <t xml:space="preserve">Fortaleza: La entidad cuenta con políticas, manuales y procedimientos dirigidos por la Alta Dirección a todos los servidores de la entidad, promoviendo acciones de identificación, análisis, valoración y control a los riesgos inherentes a la gestión de la entidad, con el fin de lograr los objetivos institucionales. 
Debilidad: Falencias en el seguimiento de las acciones del Sistema de Control Interno por parte CICCI
</t>
  </si>
  <si>
    <t>Actividades de control</t>
  </si>
  <si>
    <t xml:space="preserve">De acuerdo con la evaluación independiente al primer semestre de 2020,  se evidencia que la Entidad cumple de manera estructurada con la aplicación del  componente Actividades de Control;  se han adelantado acciones de revisión y actualización de la documentación de  los procesos, ajustándolos  a la  realidad institucional , así como a los cambios en la normatividad vigente, siendo de fácil acceso para todos los servidores de la Entidad.   Se cuenta con mecanismos de monitoreo y medición a los procesos, planes, programas y proyectos, lo que facilita el seguimiento y control a la gestión institucional en los niveles operativos y directivos.   Se mantiene una estructura organizacional adecuada, estando definidos los niveles de autoridad y responsabilidad.   Se tienen Mapas de Riesgo por Proceso e Institucional y de Corrupción, así como políticas y herramientas que facilitan la gestión de riesgos de los procesos.  De esta forma, se fomenta la cultura del autocontrol y autoevaluación.
El nivel directivo toma las decisiones estratégicas para encaminar la gestión hacia el logro de los resultados; sin embargo, se requiere un esfuerzo para que, en caso de detectarse deficiencias en los ejercicios de autoevaluación y evaluación independiente, se ajusten las actuaciones, por tanto se recomienda,  emprender acciones encaminadas al fortalecimiento de las funciones de evaluación del Sistema de Control Interno, al interior del Comité Institucional de Coordinación de Control Interno.  Así como,  dar estricto cumplimiento al procedimiento Revisión del SIG por la Dirección  (MC-P-02), Versión 10, ya que durante el primer semestre de 2020, no se ha realizado ninguna revisión.
</t>
  </si>
  <si>
    <t>Información y comunicación</t>
  </si>
  <si>
    <t xml:space="preserve">Por medio de la evaluación realizada se evidencia que la Entidad cuenta con una estrategia de comunicaciones definida, implementada y sustentada principalmente en la Política de Relacionamiento y Comunicaciones, Política de transparencia y acceso a la información pública, Política de tratamiento de datos personales, y los procedimientos de Comunicación Interna y Externa, adicionalmente del sistema de información documental ORFEO y la herramienta la OFB te escucha implementada como una iniciativa de la Oficina Atención al Ciudadano. 
Existen canales claramente definidos que facilitan la interacción y comunicación interna y externa, la documentación relacionada con la recepción, trámite y/o producción de información es actualizada de manera periódica y socializada en los niveles directivos y operativos y, las estrategias y mecanismos de comunicación son pertinentes a la dinámica misional de la entidad. 
Por medio de la realización de estudios de audiencia y la aplicación de encuestas de satisfacción de servicios se realiza la caracterización de los usuarios o grupo de valor y la evaluación de la percepción de los mismos con el fin de lograr un proceso de mejora continua y generación de valor.
</t>
  </si>
  <si>
    <t xml:space="preserve">Monitoreo </t>
  </si>
  <si>
    <t>Se tiene apropiado un plan de aseguramiento resultado de un Plan Anual de Auditoría priorizado por el nivel de riesgo que afrontan los procesos, la capacidad de los recursos que dispone la OCI y el ciclo de verificación de cada proceso, adicionalmente se esta trabajando para adecuar la segunda línea de manera que de nivelez de confianza en el aseguramiento mediante la elaboración del Mapa de Aseguramiento, como debilidades se presenta que los informes de seguimientos y auditorias son presentados al CICCI pero adolecen de intervenciones por iniciativa de la Alta Dirección, los procesos tercerizados no son evaluados independientemente solo son evaluados dentro del proceso al que pertenecen,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</si>
</sst>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1"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2"/>
      <name val="Arial"/>
      <family val="2"/>
    </font>
    <font>
      <u/>
      <sz val="12"/>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4">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2" fillId="2" borderId="0" xfId="0" applyFont="1" applyFill="1" applyBorder="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164" fontId="2" fillId="2" borderId="0" xfId="0" applyNumberFormat="1" applyFont="1" applyFill="1" applyBorder="1" applyAlignment="1">
      <alignment horizontal="center"/>
    </xf>
    <xf numFmtId="0" fontId="3" fillId="2" borderId="0" xfId="0" applyFont="1" applyFill="1" applyBorder="1" applyAlignment="1">
      <alignment vertical="center"/>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9" fontId="5" fillId="3" borderId="15" xfId="0" applyNumberFormat="1" applyFont="1" applyFill="1" applyBorder="1" applyAlignment="1" applyProtection="1">
      <alignment horizontal="center" vertical="center"/>
      <protection hidden="1"/>
    </xf>
    <xf numFmtId="0" fontId="6" fillId="2" borderId="0" xfId="0" applyFont="1" applyFill="1" applyBorder="1" applyAlignment="1">
      <alignment horizontal="center" vertical="center"/>
    </xf>
    <xf numFmtId="0" fontId="7" fillId="2" borderId="0" xfId="0" applyFont="1" applyFill="1" applyBorder="1"/>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xf numFmtId="0" fontId="4" fillId="2" borderId="0" xfId="0" applyFont="1" applyFill="1" applyBorder="1" applyAlignment="1">
      <alignment horizontal="center" vertical="center"/>
    </xf>
    <xf numFmtId="0" fontId="8" fillId="2" borderId="19" xfId="0" applyFont="1" applyFill="1" applyBorder="1" applyAlignment="1">
      <alignment horizontal="center" vertical="center"/>
    </xf>
    <xf numFmtId="0" fontId="8" fillId="2" borderId="0" xfId="0" applyFont="1" applyFill="1" applyBorder="1" applyAlignment="1">
      <alignment horizontal="center" vertical="center"/>
    </xf>
    <xf numFmtId="49" fontId="9" fillId="2" borderId="20" xfId="0" applyNumberFormat="1" applyFont="1" applyFill="1" applyBorder="1" applyAlignment="1">
      <alignment horizontal="left" vertical="center" wrapText="1"/>
    </xf>
    <xf numFmtId="49" fontId="9" fillId="2" borderId="21" xfId="0" applyNumberFormat="1" applyFont="1" applyFill="1" applyBorder="1" applyAlignment="1">
      <alignment horizontal="left" vertical="center" wrapText="1"/>
    </xf>
    <xf numFmtId="49" fontId="10" fillId="2" borderId="22" xfId="0" applyNumberFormat="1" applyFont="1" applyFill="1" applyBorder="1" applyAlignment="1" applyProtection="1">
      <alignment horizontal="center" vertical="center" wrapText="1"/>
      <protection locked="0"/>
    </xf>
    <xf numFmtId="49" fontId="11" fillId="2" borderId="23" xfId="0" applyNumberFormat="1" applyFont="1" applyFill="1" applyBorder="1" applyAlignment="1" applyProtection="1">
      <alignment horizontal="center" vertical="top" wrapText="1"/>
      <protection locked="0"/>
    </xf>
    <xf numFmtId="49" fontId="11" fillId="2" borderId="24" xfId="0" applyNumberFormat="1" applyFont="1" applyFill="1" applyBorder="1" applyAlignment="1" applyProtection="1">
      <alignment horizontal="center" vertical="top" wrapText="1"/>
      <protection locked="0"/>
    </xf>
    <xf numFmtId="49" fontId="11" fillId="2" borderId="25" xfId="0" applyNumberFormat="1" applyFont="1" applyFill="1" applyBorder="1" applyAlignment="1" applyProtection="1">
      <alignment horizontal="center" vertical="top" wrapText="1"/>
      <protection locked="0"/>
    </xf>
    <xf numFmtId="49" fontId="0" fillId="2" borderId="0" xfId="0" applyNumberFormat="1" applyFill="1" applyBorder="1" applyAlignment="1">
      <alignment horizontal="left" vertical="top" wrapText="1"/>
    </xf>
    <xf numFmtId="49" fontId="9" fillId="2" borderId="26" xfId="0" applyNumberFormat="1" applyFont="1" applyFill="1" applyBorder="1" applyAlignment="1">
      <alignment horizontal="left" vertical="center" wrapText="1"/>
    </xf>
    <xf numFmtId="49" fontId="9" fillId="2" borderId="27" xfId="0" applyNumberFormat="1" applyFont="1" applyFill="1" applyBorder="1" applyAlignment="1">
      <alignment horizontal="left" vertical="center" wrapText="1"/>
    </xf>
    <xf numFmtId="0" fontId="13" fillId="2" borderId="0" xfId="0" applyFont="1" applyFill="1" applyBorder="1" applyAlignment="1">
      <alignment wrapText="1"/>
    </xf>
    <xf numFmtId="0" fontId="4" fillId="4" borderId="28"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14" fillId="4" borderId="28"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4" fillId="3" borderId="2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6" fillId="2" borderId="0" xfId="0" applyFont="1" applyFill="1" applyAlignment="1">
      <alignment wrapText="1"/>
    </xf>
    <xf numFmtId="0" fontId="17" fillId="0" borderId="0" xfId="0" applyFont="1" applyBorder="1" applyAlignment="1">
      <alignment horizontal="center" wrapText="1"/>
    </xf>
    <xf numFmtId="0" fontId="0" fillId="0" borderId="0" xfId="0" applyBorder="1"/>
    <xf numFmtId="0" fontId="0" fillId="0" borderId="30" xfId="0" applyBorder="1"/>
    <xf numFmtId="0" fontId="4" fillId="5" borderId="6" xfId="0" applyFont="1" applyFill="1" applyBorder="1" applyAlignment="1">
      <alignment horizontal="center" vertical="center" wrapText="1"/>
    </xf>
    <xf numFmtId="0" fontId="14" fillId="0" borderId="0" xfId="0" applyFont="1" applyFill="1" applyBorder="1" applyAlignment="1">
      <alignment vertical="center"/>
    </xf>
    <xf numFmtId="0" fontId="8" fillId="0" borderId="6" xfId="0" applyFont="1" applyFill="1" applyBorder="1" applyAlignment="1" applyProtection="1">
      <alignment horizontal="center" vertical="center"/>
      <protection hidden="1"/>
    </xf>
    <xf numFmtId="9" fontId="8" fillId="0" borderId="0" xfId="0" applyNumberFormat="1" applyFont="1" applyFill="1" applyBorder="1" applyAlignment="1">
      <alignment vertical="center"/>
    </xf>
    <xf numFmtId="9" fontId="18" fillId="6" borderId="6" xfId="0" applyNumberFormat="1" applyFont="1" applyFill="1" applyBorder="1" applyAlignment="1" applyProtection="1">
      <alignment horizontal="center" vertical="center"/>
      <protection hidden="1"/>
    </xf>
    <xf numFmtId="0" fontId="8" fillId="0" borderId="31" xfId="0" applyFont="1" applyFill="1" applyBorder="1" applyAlignment="1" applyProtection="1">
      <alignment vertical="center" wrapText="1"/>
      <protection locked="0"/>
    </xf>
    <xf numFmtId="0" fontId="8" fillId="0" borderId="0" xfId="0" applyFont="1" applyFill="1" applyBorder="1" applyAlignment="1">
      <alignment vertical="center"/>
    </xf>
    <xf numFmtId="9" fontId="18" fillId="6" borderId="6" xfId="0" applyNumberFormat="1" applyFont="1" applyFill="1" applyBorder="1" applyAlignment="1" applyProtection="1">
      <alignment horizontal="center" vertical="center"/>
      <protection locked="0"/>
    </xf>
    <xf numFmtId="0" fontId="8" fillId="0" borderId="11" xfId="0" applyFont="1" applyFill="1" applyBorder="1" applyAlignment="1">
      <alignment vertical="center"/>
    </xf>
    <xf numFmtId="0" fontId="8" fillId="0" borderId="11" xfId="0" applyFont="1" applyFill="1" applyBorder="1" applyAlignment="1" applyProtection="1">
      <alignment horizontal="left" vertical="center" wrapText="1"/>
      <protection locked="0"/>
    </xf>
    <xf numFmtId="0" fontId="8" fillId="0" borderId="0" xfId="0" applyFont="1" applyFill="1" applyBorder="1" applyAlignment="1">
      <alignment horizontal="left" vertical="center"/>
    </xf>
    <xf numFmtId="9" fontId="8" fillId="0" borderId="6" xfId="0" applyNumberFormat="1" applyFont="1" applyFill="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31" xfId="0" applyBorder="1"/>
    <xf numFmtId="0" fontId="0" fillId="0" borderId="0" xfId="0" applyBorder="1" applyAlignment="1">
      <alignment horizontal="left"/>
    </xf>
    <xf numFmtId="0" fontId="0" fillId="0" borderId="6" xfId="0" applyBorder="1" applyAlignment="1">
      <alignment horizontal="left"/>
    </xf>
    <xf numFmtId="0" fontId="4" fillId="7" borderId="6" xfId="0" applyFont="1" applyFill="1" applyBorder="1" applyAlignment="1">
      <alignment horizontal="center" vertical="center" wrapText="1"/>
    </xf>
    <xf numFmtId="0" fontId="0" fillId="0" borderId="11" xfId="0" applyBorder="1"/>
    <xf numFmtId="0" fontId="4" fillId="3" borderId="6"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14" fillId="2" borderId="0" xfId="0" applyFont="1" applyFill="1" applyBorder="1" applyAlignment="1">
      <alignment vertical="center"/>
    </xf>
    <xf numFmtId="0" fontId="8" fillId="2" borderId="0" xfId="0" applyFont="1" applyFill="1" applyBorder="1" applyAlignment="1">
      <alignment horizontal="left" vertical="center"/>
    </xf>
    <xf numFmtId="0" fontId="19" fillId="2" borderId="0" xfId="0" applyFont="1" applyFill="1" applyBorder="1" applyAlignment="1">
      <alignment vertical="center"/>
    </xf>
    <xf numFmtId="0" fontId="20" fillId="2" borderId="0" xfId="0" applyFont="1" applyFill="1" applyBorder="1"/>
    <xf numFmtId="0" fontId="0" fillId="2" borderId="32" xfId="0" applyFill="1" applyBorder="1"/>
    <xf numFmtId="0" fontId="0" fillId="2" borderId="33" xfId="0" applyFill="1" applyBorder="1"/>
    <xf numFmtId="0" fontId="0" fillId="2" borderId="34" xfId="0" applyFill="1" applyBorder="1"/>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berto%20Cuellar/Downloads/informe-sci-OFB%20(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0.95833333333333337</v>
          </cell>
        </row>
        <row r="26">
          <cell r="N26">
            <v>0.97058823529411764</v>
          </cell>
        </row>
        <row r="43">
          <cell r="N43">
            <v>0.95833333333333337</v>
          </cell>
        </row>
        <row r="55">
          <cell r="N55">
            <v>0.9642857142857143</v>
          </cell>
        </row>
        <row r="69">
          <cell r="N69">
            <v>0.9464285714285714</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tmp\97pbth.xls"/>
      <sheetName val="[97pbth.xls]\E\tmp\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zoomScale="60" zoomScaleNormal="60" workbookViewId="0">
      <selection activeCell="F22" sqref="F22"/>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122.42578125" style="1" customWidth="1"/>
    <col min="10" max="10" width="5.85546875" style="1" customWidth="1"/>
    <col min="11" max="11" width="28.140625" style="1" customWidth="1"/>
    <col min="12" max="12" width="4.28515625" style="1" customWidth="1"/>
    <col min="13" max="13" width="52.140625" style="1" customWidth="1"/>
    <col min="14" max="14" width="5.85546875" style="1" customWidth="1"/>
    <col min="15" max="15" width="15.71093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7" t="s">
        <v>0</v>
      </c>
      <c r="F3" s="8" t="s">
        <v>1</v>
      </c>
      <c r="G3" s="8"/>
      <c r="H3" s="8"/>
      <c r="I3" s="8"/>
      <c r="J3" s="8"/>
      <c r="K3" s="8"/>
      <c r="L3" s="8"/>
      <c r="M3" s="8"/>
      <c r="N3" s="9"/>
      <c r="O3" s="9"/>
      <c r="P3" s="10"/>
    </row>
    <row r="4" spans="2:16" ht="18" customHeight="1" x14ac:dyDescent="0.3">
      <c r="B4" s="5"/>
      <c r="C4" s="6"/>
      <c r="D4" s="6"/>
      <c r="E4" s="11"/>
      <c r="F4" s="8"/>
      <c r="G4" s="8"/>
      <c r="H4" s="8"/>
      <c r="I4" s="8"/>
      <c r="J4" s="8"/>
      <c r="K4" s="8"/>
      <c r="L4" s="8"/>
      <c r="M4" s="8"/>
      <c r="N4" s="9"/>
      <c r="O4" s="9"/>
      <c r="P4" s="10"/>
    </row>
    <row r="5" spans="2:16" ht="41.25" customHeight="1" x14ac:dyDescent="0.3">
      <c r="B5" s="5"/>
      <c r="C5" s="6"/>
      <c r="D5" s="6"/>
      <c r="E5" s="12" t="s">
        <v>2</v>
      </c>
      <c r="F5" s="13" t="s">
        <v>3</v>
      </c>
      <c r="G5" s="14"/>
      <c r="H5" s="14"/>
      <c r="I5" s="14"/>
      <c r="J5" s="14"/>
      <c r="K5" s="14"/>
      <c r="L5" s="14"/>
      <c r="M5" s="15"/>
      <c r="N5" s="16"/>
      <c r="O5" s="16"/>
      <c r="P5" s="10"/>
    </row>
    <row r="6" spans="2:16" ht="18" customHeight="1" thickBot="1" x14ac:dyDescent="0.35">
      <c r="B6" s="5"/>
      <c r="C6" s="6"/>
      <c r="D6" s="6"/>
      <c r="E6" s="17"/>
      <c r="F6" s="16"/>
      <c r="G6" s="16"/>
      <c r="H6" s="16"/>
      <c r="I6" s="16"/>
      <c r="J6" s="16"/>
      <c r="K6" s="16"/>
      <c r="L6" s="16"/>
      <c r="M6" s="6"/>
      <c r="N6" s="6"/>
      <c r="O6" s="6"/>
      <c r="P6" s="10"/>
    </row>
    <row r="7" spans="2:16" ht="93" customHeight="1" thickBot="1" x14ac:dyDescent="0.25">
      <c r="B7" s="5"/>
      <c r="C7" s="6"/>
      <c r="D7" s="6"/>
      <c r="E7" s="6"/>
      <c r="F7" s="6"/>
      <c r="G7" s="6"/>
      <c r="H7" s="6"/>
      <c r="I7" s="18" t="s">
        <v>4</v>
      </c>
      <c r="J7" s="19"/>
      <c r="K7" s="20"/>
      <c r="L7" s="6"/>
      <c r="M7" s="21">
        <f>+AVERAGE(G25,G27,G29,G31,G33)</f>
        <v>0.95959383753501404</v>
      </c>
      <c r="N7" s="22"/>
      <c r="O7" s="22"/>
      <c r="P7" s="10"/>
    </row>
    <row r="8" spans="2:16" ht="18" customHeight="1" x14ac:dyDescent="0.25">
      <c r="B8" s="5"/>
      <c r="C8" s="6"/>
      <c r="D8" s="6"/>
      <c r="E8" s="6"/>
      <c r="F8" s="6"/>
      <c r="G8" s="6"/>
      <c r="H8" s="6"/>
      <c r="I8" s="6"/>
      <c r="J8" s="6"/>
      <c r="K8" s="6"/>
      <c r="L8" s="6"/>
      <c r="M8" s="23"/>
      <c r="N8" s="23"/>
      <c r="O8" s="23"/>
      <c r="P8" s="10"/>
    </row>
    <row r="9" spans="2:16" ht="18" customHeight="1" x14ac:dyDescent="0.2">
      <c r="B9" s="5"/>
      <c r="C9" s="6"/>
      <c r="D9" s="6"/>
      <c r="E9" s="6"/>
      <c r="F9" s="6"/>
      <c r="G9" s="6"/>
      <c r="H9" s="6"/>
      <c r="I9" s="6"/>
      <c r="J9" s="6"/>
      <c r="K9" s="6"/>
      <c r="L9" s="6"/>
      <c r="M9" s="6"/>
      <c r="N9" s="6"/>
      <c r="O9" s="6"/>
      <c r="P9" s="10"/>
    </row>
    <row r="10" spans="2:16" x14ac:dyDescent="0.2">
      <c r="B10" s="5"/>
      <c r="C10" s="6"/>
      <c r="D10" s="6"/>
      <c r="E10" s="6"/>
      <c r="F10" s="6"/>
      <c r="G10" s="6"/>
      <c r="H10" s="6"/>
      <c r="I10" s="6"/>
      <c r="J10" s="6"/>
      <c r="K10" s="6"/>
      <c r="L10" s="6"/>
      <c r="M10" s="6"/>
      <c r="N10" s="6"/>
      <c r="O10" s="6"/>
      <c r="P10" s="10"/>
    </row>
    <row r="11" spans="2:16" x14ac:dyDescent="0.2">
      <c r="B11" s="5"/>
      <c r="C11" s="6"/>
      <c r="D11" s="6"/>
      <c r="E11" s="6"/>
      <c r="F11" s="6"/>
      <c r="G11" s="6"/>
      <c r="H11" s="6"/>
      <c r="I11" s="6"/>
      <c r="J11" s="6"/>
      <c r="K11" s="6"/>
      <c r="L11" s="6"/>
      <c r="M11" s="6"/>
      <c r="N11" s="6"/>
      <c r="O11" s="6"/>
      <c r="P11" s="10"/>
    </row>
    <row r="12" spans="2:16" x14ac:dyDescent="0.2">
      <c r="B12" s="5"/>
      <c r="C12" s="6"/>
      <c r="D12" s="6"/>
      <c r="E12" s="6"/>
      <c r="F12" s="6"/>
      <c r="G12" s="6"/>
      <c r="H12" s="6"/>
      <c r="I12" s="6"/>
      <c r="J12" s="6"/>
      <c r="K12" s="6"/>
      <c r="L12" s="6"/>
      <c r="M12" s="6"/>
      <c r="N12" s="6"/>
      <c r="O12" s="6"/>
      <c r="P12" s="10"/>
    </row>
    <row r="13" spans="2:16" x14ac:dyDescent="0.2">
      <c r="B13" s="5"/>
      <c r="C13" s="6"/>
      <c r="D13" s="6"/>
      <c r="E13" s="6"/>
      <c r="F13" s="6"/>
      <c r="G13" s="6"/>
      <c r="H13" s="6"/>
      <c r="I13" s="6"/>
      <c r="J13" s="6"/>
      <c r="K13" s="6"/>
      <c r="L13" s="6"/>
      <c r="M13" s="6"/>
      <c r="N13" s="6"/>
      <c r="O13" s="6"/>
      <c r="P13" s="10"/>
    </row>
    <row r="14" spans="2:16" x14ac:dyDescent="0.2">
      <c r="B14" s="5"/>
      <c r="C14" s="6"/>
      <c r="D14" s="6"/>
      <c r="E14" s="6"/>
      <c r="F14" s="6"/>
      <c r="G14" s="6"/>
      <c r="H14" s="6"/>
      <c r="I14" s="6"/>
      <c r="J14" s="6"/>
      <c r="K14" s="6"/>
      <c r="L14" s="6"/>
      <c r="M14" s="6"/>
      <c r="N14" s="6"/>
      <c r="O14" s="6"/>
      <c r="P14" s="10"/>
    </row>
    <row r="15" spans="2:16" x14ac:dyDescent="0.2">
      <c r="B15" s="5"/>
      <c r="C15" s="6"/>
      <c r="D15" s="6"/>
      <c r="E15" s="6"/>
      <c r="F15" s="6"/>
      <c r="G15" s="6"/>
      <c r="H15" s="6"/>
      <c r="I15" s="6"/>
      <c r="J15" s="6"/>
      <c r="K15" s="6"/>
      <c r="L15" s="6"/>
      <c r="M15" s="6"/>
      <c r="N15" s="6"/>
      <c r="O15" s="6"/>
      <c r="P15" s="10"/>
    </row>
    <row r="16" spans="2:16" x14ac:dyDescent="0.2">
      <c r="B16" s="5"/>
      <c r="C16" s="6"/>
      <c r="D16" s="6"/>
      <c r="E16" s="6"/>
      <c r="F16" s="6"/>
      <c r="G16" s="6"/>
      <c r="H16" s="6"/>
      <c r="I16" s="6"/>
      <c r="J16" s="6"/>
      <c r="K16" s="6"/>
      <c r="L16" s="6"/>
      <c r="M16" s="6"/>
      <c r="N16" s="6"/>
      <c r="O16" s="6"/>
      <c r="P16" s="10"/>
    </row>
    <row r="17" spans="2:22" ht="23.25" x14ac:dyDescent="0.2">
      <c r="B17" s="5"/>
      <c r="C17" s="24" t="s">
        <v>5</v>
      </c>
      <c r="D17" s="25"/>
      <c r="E17" s="25"/>
      <c r="F17" s="25"/>
      <c r="G17" s="25"/>
      <c r="H17" s="25"/>
      <c r="I17" s="25"/>
      <c r="J17" s="25"/>
      <c r="K17" s="25"/>
      <c r="L17" s="25"/>
      <c r="M17" s="26"/>
      <c r="N17" s="27"/>
      <c r="O17" s="27"/>
      <c r="P17" s="10"/>
    </row>
    <row r="18" spans="2:22" ht="15.75" customHeight="1" x14ac:dyDescent="0.2">
      <c r="B18" s="5"/>
      <c r="C18" s="28"/>
      <c r="D18" s="28"/>
      <c r="E18" s="28"/>
      <c r="F18" s="28"/>
      <c r="G18" s="28"/>
      <c r="H18" s="28"/>
      <c r="I18" s="28"/>
      <c r="J18" s="28"/>
      <c r="K18" s="28"/>
      <c r="L18" s="28"/>
      <c r="M18" s="28"/>
      <c r="N18" s="29"/>
      <c r="O18" s="29"/>
      <c r="P18" s="10"/>
    </row>
    <row r="19" spans="2:22" ht="79.5" customHeight="1" x14ac:dyDescent="0.2">
      <c r="B19" s="5"/>
      <c r="C19" s="30" t="s">
        <v>6</v>
      </c>
      <c r="D19" s="31"/>
      <c r="E19" s="32" t="s">
        <v>7</v>
      </c>
      <c r="F19" s="33" t="s">
        <v>8</v>
      </c>
      <c r="G19" s="34"/>
      <c r="H19" s="34"/>
      <c r="I19" s="34"/>
      <c r="J19" s="34"/>
      <c r="K19" s="34"/>
      <c r="L19" s="34"/>
      <c r="M19" s="35"/>
      <c r="N19" s="36"/>
      <c r="O19" s="36"/>
      <c r="P19" s="10"/>
    </row>
    <row r="20" spans="2:22" ht="72" customHeight="1" x14ac:dyDescent="0.2">
      <c r="B20" s="5"/>
      <c r="C20" s="30" t="s">
        <v>9</v>
      </c>
      <c r="D20" s="31"/>
      <c r="E20" s="32" t="s">
        <v>7</v>
      </c>
      <c r="F20" s="33" t="s">
        <v>10</v>
      </c>
      <c r="G20" s="34"/>
      <c r="H20" s="34"/>
      <c r="I20" s="34"/>
      <c r="J20" s="34"/>
      <c r="K20" s="34"/>
      <c r="L20" s="34"/>
      <c r="M20" s="35"/>
      <c r="N20" s="36"/>
      <c r="O20" s="36"/>
      <c r="P20" s="10"/>
    </row>
    <row r="21" spans="2:22" ht="95.25" customHeight="1" x14ac:dyDescent="0.2">
      <c r="B21" s="5"/>
      <c r="C21" s="37" t="s">
        <v>11</v>
      </c>
      <c r="D21" s="38"/>
      <c r="E21" s="32" t="s">
        <v>7</v>
      </c>
      <c r="F21" s="33" t="s">
        <v>12</v>
      </c>
      <c r="G21" s="34"/>
      <c r="H21" s="34"/>
      <c r="I21" s="34"/>
      <c r="J21" s="34"/>
      <c r="K21" s="34"/>
      <c r="L21" s="34"/>
      <c r="M21" s="35"/>
      <c r="N21" s="36"/>
      <c r="O21" s="36"/>
      <c r="P21" s="10"/>
    </row>
    <row r="22" spans="2:22" ht="66" customHeight="1" thickBot="1" x14ac:dyDescent="0.25">
      <c r="B22" s="5"/>
      <c r="C22" s="6"/>
      <c r="D22" s="6"/>
      <c r="E22" s="6"/>
      <c r="F22" s="6"/>
      <c r="G22" s="39"/>
      <c r="H22" s="6"/>
      <c r="I22" s="6"/>
      <c r="J22" s="6"/>
      <c r="K22" s="6"/>
      <c r="L22" s="6"/>
      <c r="M22" s="6"/>
      <c r="N22" s="6"/>
      <c r="O22" s="6"/>
      <c r="P22" s="10"/>
    </row>
    <row r="23" spans="2:22" ht="102.75" customHeight="1" thickBot="1" x14ac:dyDescent="0.25">
      <c r="B23" s="5"/>
      <c r="C23" s="40" t="s">
        <v>13</v>
      </c>
      <c r="D23" s="41"/>
      <c r="E23" s="42" t="s">
        <v>14</v>
      </c>
      <c r="F23" s="41"/>
      <c r="G23" s="42" t="s">
        <v>15</v>
      </c>
      <c r="H23" s="41"/>
      <c r="I23" s="43" t="s">
        <v>16</v>
      </c>
      <c r="J23" s="44"/>
      <c r="K23" s="45" t="s">
        <v>17</v>
      </c>
      <c r="L23" s="44"/>
      <c r="M23" s="46" t="s">
        <v>18</v>
      </c>
      <c r="N23" s="44"/>
      <c r="O23" s="47" t="s">
        <v>19</v>
      </c>
      <c r="P23" s="10"/>
      <c r="Q23" s="48"/>
    </row>
    <row r="24" spans="2:22" ht="6.75" customHeight="1" x14ac:dyDescent="0.35">
      <c r="B24" s="5"/>
      <c r="C24" s="49"/>
      <c r="D24" s="50"/>
      <c r="E24" s="50"/>
      <c r="F24" s="50"/>
      <c r="G24" s="50"/>
      <c r="H24" s="50"/>
      <c r="I24" s="51"/>
      <c r="J24" s="50"/>
      <c r="K24" s="51"/>
      <c r="L24" s="50"/>
      <c r="M24" s="50"/>
      <c r="N24" s="50"/>
      <c r="O24" s="50"/>
      <c r="P24" s="10"/>
    </row>
    <row r="25" spans="2:22" ht="265.5" customHeight="1" x14ac:dyDescent="0.2">
      <c r="B25" s="5"/>
      <c r="C25" s="52" t="s">
        <v>20</v>
      </c>
      <c r="D25" s="53"/>
      <c r="E25" s="54" t="str">
        <f>+IF([1]Hoja1!$N$2&gt;=0.5,"Si","No")</f>
        <v>Si</v>
      </c>
      <c r="F25" s="55"/>
      <c r="G25" s="56">
        <f>+[1]Hoja1!N2</f>
        <v>0.95833333333333337</v>
      </c>
      <c r="H25" s="55"/>
      <c r="I25" s="57" t="s">
        <v>21</v>
      </c>
      <c r="J25" s="58"/>
      <c r="K25" s="59" t="s">
        <v>22</v>
      </c>
      <c r="L25" s="60"/>
      <c r="M25" s="61" t="s">
        <v>23</v>
      </c>
      <c r="N25" s="62"/>
      <c r="O25" s="63" t="e">
        <f>G25-K25</f>
        <v>#VALUE!</v>
      </c>
      <c r="P25" s="64"/>
      <c r="Q25" s="65"/>
      <c r="R25" s="65"/>
      <c r="S25" s="65"/>
      <c r="T25" s="65"/>
      <c r="U25" s="65"/>
      <c r="V25" s="65"/>
    </row>
    <row r="26" spans="2:22" ht="6.75" customHeight="1" x14ac:dyDescent="0.35">
      <c r="B26" s="5"/>
      <c r="C26" s="49"/>
      <c r="D26" s="66"/>
      <c r="E26" s="67"/>
      <c r="F26" s="50"/>
      <c r="G26" s="68"/>
      <c r="H26" s="50"/>
      <c r="I26" s="69"/>
      <c r="J26" s="50"/>
      <c r="K26" s="51"/>
      <c r="L26" s="50"/>
      <c r="M26" s="70"/>
      <c r="N26" s="70"/>
      <c r="O26" s="71"/>
      <c r="P26" s="10"/>
    </row>
    <row r="27" spans="2:22" ht="128.25" customHeight="1" x14ac:dyDescent="0.2">
      <c r="B27" s="5"/>
      <c r="C27" s="72" t="s">
        <v>24</v>
      </c>
      <c r="D27" s="53"/>
      <c r="E27" s="54" t="str">
        <f>+IF([1]Hoja1!$N$26&gt;=0.5,"Si","No")</f>
        <v>Si</v>
      </c>
      <c r="F27" s="50"/>
      <c r="G27" s="56">
        <f>+[1]Hoja1!N26</f>
        <v>0.97058823529411764</v>
      </c>
      <c r="H27" s="50"/>
      <c r="I27" s="57" t="s">
        <v>25</v>
      </c>
      <c r="J27" s="50"/>
      <c r="K27" s="59" t="s">
        <v>22</v>
      </c>
      <c r="L27" s="73"/>
      <c r="M27" s="61" t="s">
        <v>23</v>
      </c>
      <c r="N27" s="62"/>
      <c r="O27" s="63" t="e">
        <f>G27-K27</f>
        <v>#VALUE!</v>
      </c>
      <c r="P27" s="10"/>
    </row>
    <row r="28" spans="2:22" ht="6.75" customHeight="1" x14ac:dyDescent="0.35">
      <c r="B28" s="5"/>
      <c r="C28" s="49"/>
      <c r="D28" s="66"/>
      <c r="E28" s="67"/>
      <c r="F28" s="50"/>
      <c r="G28" s="68"/>
      <c r="H28" s="50"/>
      <c r="I28" s="69"/>
      <c r="J28" s="50"/>
      <c r="K28" s="51"/>
      <c r="L28" s="50"/>
      <c r="M28" s="70"/>
      <c r="N28" s="70"/>
      <c r="O28" s="71"/>
      <c r="P28" s="10"/>
    </row>
    <row r="29" spans="2:22" ht="374.25" customHeight="1" x14ac:dyDescent="0.2">
      <c r="B29" s="5"/>
      <c r="C29" s="74" t="s">
        <v>26</v>
      </c>
      <c r="D29" s="53"/>
      <c r="E29" s="54" t="str">
        <f>+IF([1]Hoja1!$N$43&gt;=0.5,"Si","No")</f>
        <v>Si</v>
      </c>
      <c r="F29" s="50"/>
      <c r="G29" s="56">
        <f>+[1]Hoja1!N43</f>
        <v>0.95833333333333337</v>
      </c>
      <c r="H29" s="50"/>
      <c r="I29" s="57" t="s">
        <v>27</v>
      </c>
      <c r="J29" s="50"/>
      <c r="K29" s="59" t="s">
        <v>22</v>
      </c>
      <c r="L29" s="73"/>
      <c r="M29" s="61" t="s">
        <v>23</v>
      </c>
      <c r="N29" s="62"/>
      <c r="O29" s="63" t="e">
        <f>G29-K29</f>
        <v>#VALUE!</v>
      </c>
      <c r="P29" s="10"/>
    </row>
    <row r="30" spans="2:22" ht="6.75" customHeight="1" x14ac:dyDescent="0.35">
      <c r="B30" s="5"/>
      <c r="C30" s="49"/>
      <c r="D30" s="66"/>
      <c r="E30" s="67"/>
      <c r="F30" s="50"/>
      <c r="G30" s="68"/>
      <c r="H30" s="50"/>
      <c r="I30" s="69"/>
      <c r="J30" s="50"/>
      <c r="K30" s="51"/>
      <c r="L30" s="50"/>
      <c r="M30" s="70"/>
      <c r="N30" s="70"/>
      <c r="O30" s="71"/>
      <c r="P30" s="10"/>
    </row>
    <row r="31" spans="2:22" ht="409.5" customHeight="1" x14ac:dyDescent="0.2">
      <c r="B31" s="5"/>
      <c r="C31" s="75" t="s">
        <v>28</v>
      </c>
      <c r="D31" s="53"/>
      <c r="E31" s="54" t="str">
        <f>+IF([1]Hoja1!$N$55&gt;=0.5,"Si","No")</f>
        <v>Si</v>
      </c>
      <c r="F31" s="50"/>
      <c r="G31" s="56">
        <f>+[1]Hoja1!N55</f>
        <v>0.9642857142857143</v>
      </c>
      <c r="H31" s="50"/>
      <c r="I31" s="57" t="s">
        <v>29</v>
      </c>
      <c r="J31" s="50"/>
      <c r="K31" s="59" t="s">
        <v>22</v>
      </c>
      <c r="L31" s="73"/>
      <c r="M31" s="61" t="s">
        <v>23</v>
      </c>
      <c r="N31" s="62"/>
      <c r="O31" s="63" t="e">
        <f>G31-K31</f>
        <v>#VALUE!</v>
      </c>
      <c r="P31" s="10"/>
    </row>
    <row r="32" spans="2:22" ht="6.75" customHeight="1" x14ac:dyDescent="0.35">
      <c r="B32" s="5"/>
      <c r="C32" s="49"/>
      <c r="D32" s="66"/>
      <c r="E32" s="67"/>
      <c r="F32" s="50"/>
      <c r="G32" s="68"/>
      <c r="H32" s="50"/>
      <c r="I32" s="69"/>
      <c r="J32" s="50"/>
      <c r="K32" s="51"/>
      <c r="L32" s="50"/>
      <c r="M32" s="70"/>
      <c r="N32" s="70"/>
      <c r="O32" s="71"/>
      <c r="P32" s="10"/>
    </row>
    <row r="33" spans="2:16" ht="269.25" customHeight="1" x14ac:dyDescent="0.2">
      <c r="B33" s="5"/>
      <c r="C33" s="76" t="s">
        <v>30</v>
      </c>
      <c r="D33" s="53"/>
      <c r="E33" s="54" t="str">
        <f>+IF([1]Hoja1!$N$69&gt;=0.5,"Si","No")</f>
        <v>Si</v>
      </c>
      <c r="F33" s="50"/>
      <c r="G33" s="56">
        <f>+[1]Hoja1!N69</f>
        <v>0.9464285714285714</v>
      </c>
      <c r="H33" s="50"/>
      <c r="I33" s="57" t="s">
        <v>31</v>
      </c>
      <c r="J33" s="50"/>
      <c r="K33" s="59" t="s">
        <v>22</v>
      </c>
      <c r="L33" s="73"/>
      <c r="M33" s="61" t="s">
        <v>23</v>
      </c>
      <c r="N33" s="62"/>
      <c r="O33" s="63" t="e">
        <f>G33-K33</f>
        <v>#VALUE!</v>
      </c>
      <c r="P33" s="10"/>
    </row>
    <row r="34" spans="2:16" ht="15.75" x14ac:dyDescent="0.2">
      <c r="B34" s="5"/>
      <c r="C34" s="77"/>
      <c r="D34" s="77"/>
      <c r="E34" s="29"/>
      <c r="F34" s="6"/>
      <c r="G34" s="6"/>
      <c r="H34" s="6"/>
      <c r="I34" s="6"/>
      <c r="J34" s="6"/>
      <c r="K34" s="6"/>
      <c r="L34" s="6"/>
      <c r="M34" s="78"/>
      <c r="N34" s="78"/>
      <c r="O34" s="78"/>
      <c r="P34" s="10"/>
    </row>
    <row r="35" spans="2:16" ht="15.75" x14ac:dyDescent="0.2">
      <c r="B35" s="5"/>
      <c r="C35" s="79"/>
      <c r="D35" s="77"/>
      <c r="E35" s="29"/>
      <c r="F35" s="6"/>
      <c r="G35" s="6"/>
      <c r="H35" s="6"/>
      <c r="I35" s="6"/>
      <c r="J35" s="6"/>
      <c r="K35" s="6"/>
      <c r="L35" s="6"/>
      <c r="M35" s="78"/>
      <c r="N35" s="78"/>
      <c r="O35" s="78"/>
      <c r="P35" s="10"/>
    </row>
    <row r="36" spans="2:16" x14ac:dyDescent="0.2">
      <c r="B36" s="5"/>
      <c r="C36" s="80"/>
      <c r="D36" s="6"/>
      <c r="E36" s="6"/>
      <c r="F36" s="6"/>
      <c r="G36" s="6"/>
      <c r="H36" s="6"/>
      <c r="I36" s="6"/>
      <c r="J36" s="6"/>
      <c r="K36" s="6"/>
      <c r="L36" s="6"/>
      <c r="M36" s="6"/>
      <c r="N36" s="6"/>
      <c r="O36" s="6"/>
      <c r="P36" s="10"/>
    </row>
    <row r="37" spans="2:16" ht="13.5" thickBot="1" x14ac:dyDescent="0.25">
      <c r="B37" s="81"/>
      <c r="C37" s="82"/>
      <c r="D37" s="82"/>
      <c r="E37" s="82"/>
      <c r="F37" s="82"/>
      <c r="G37" s="82"/>
      <c r="H37" s="82"/>
      <c r="I37" s="82"/>
      <c r="J37" s="82"/>
      <c r="K37" s="82"/>
      <c r="L37" s="82"/>
      <c r="M37" s="82"/>
      <c r="N37" s="82"/>
      <c r="O37" s="82"/>
      <c r="P37" s="83"/>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0866141732283472" right="0.70866141732283472" top="0.74803149606299213" bottom="0.74803149606299213" header="0.31496062992125984" footer="0.31496062992125984"/>
  <pageSetup scale="25"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87857888-609E-4793-B621-EA5CECDEB01D}">
            <xm:f>0</xm:f>
            <xm:f>'\Users\Alberto Cuellar\Downloads\[informe-sci-OFB (4).xlsx]Analisis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16DEC820-2E57-47EE-BB28-9594F7DA5943}">
            <xm:f>0</xm:f>
            <xm:f>'\Users\Alberto Cuellar\Downloads\[informe-sci-OFB (4).xlsx]Analisis de Resultados'!#REF!</xm:f>
            <x14:dxf>
              <fill>
                <patternFill>
                  <bgColor rgb="FFFF0000"/>
                </patternFill>
              </fill>
            </x14:dxf>
          </x14:cfRule>
          <xm:sqref>K25</xm:sqref>
        </x14:conditionalFormatting>
        <x14:conditionalFormatting xmlns:xm="http://schemas.microsoft.com/office/excel/2006/main">
          <x14:cfRule type="cellIs" priority="16" operator="between" id="{D00DDAC5-CA70-42ED-BA58-7166310D6F1F}">
            <xm:f>0</xm:f>
            <xm:f>'\Users\Alberto Cuellar\Downloads\[informe-sci-OFB (4).xlsx]Analisis de Resultados'!#REF!</xm:f>
            <x14:dxf>
              <fill>
                <patternFill>
                  <bgColor rgb="FFFF0000"/>
                </patternFill>
              </fill>
            </x14:dxf>
          </x14:cfRule>
          <xm:sqref>K27</xm:sqref>
        </x14:conditionalFormatting>
        <x14:conditionalFormatting xmlns:xm="http://schemas.microsoft.com/office/excel/2006/main">
          <x14:cfRule type="cellIs" priority="12" operator="between" id="{0A783667-C2BC-475A-8A96-9C862BF84DD5}">
            <xm:f>0</xm:f>
            <xm:f>'\Users\Alberto Cuellar\Downloads\[informe-sci-OFB (4).xlsx]Analisis de Resultados'!#REF!</xm:f>
            <x14:dxf>
              <fill>
                <patternFill>
                  <bgColor rgb="FFFF0000"/>
                </patternFill>
              </fill>
            </x14:dxf>
          </x14:cfRule>
          <xm:sqref>K29</xm:sqref>
        </x14:conditionalFormatting>
        <x14:conditionalFormatting xmlns:xm="http://schemas.microsoft.com/office/excel/2006/main">
          <x14:cfRule type="cellIs" priority="8" operator="between" id="{E2D857E4-0561-4435-8230-AFE901E29381}">
            <xm:f>0</xm:f>
            <xm:f>'\Users\Alberto Cuellar\Downloads\[informe-sci-OFB (4).xlsx]Analisis de Resultados'!#REF!</xm:f>
            <x14:dxf>
              <fill>
                <patternFill>
                  <bgColor rgb="FFFF0000"/>
                </patternFill>
              </fill>
            </x14:dxf>
          </x14:cfRule>
          <xm:sqref>K31</xm:sqref>
        </x14:conditionalFormatting>
        <x14:conditionalFormatting xmlns:xm="http://schemas.microsoft.com/office/excel/2006/main">
          <x14:cfRule type="cellIs" priority="4" operator="between" id="{C2F1A17B-4149-4758-B7E4-3EC433798044}">
            <xm:f>0</xm:f>
            <xm:f>'\Users\Alberto Cuellar\Downloads\[informe-sci-OFB (4).xlsx]Analisis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Raul Salas</dc:creator>
  <cp:lastModifiedBy>Raul Salas</cp:lastModifiedBy>
  <dcterms:created xsi:type="dcterms:W3CDTF">2020-08-25T17:02:46Z</dcterms:created>
  <dcterms:modified xsi:type="dcterms:W3CDTF">2020-08-25T17:31:13Z</dcterms:modified>
</cp:coreProperties>
</file>